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0" i="1"/>
  <c r="F90"/>
  <c r="G90"/>
  <c r="H90"/>
  <c r="I90"/>
  <c r="J90"/>
  <c r="K90"/>
  <c r="L90"/>
  <c r="M90"/>
  <c r="N90"/>
  <c r="O90"/>
  <c r="D90"/>
  <c r="E88"/>
  <c r="F88"/>
  <c r="G88"/>
  <c r="H88"/>
  <c r="I88"/>
  <c r="J88"/>
  <c r="K88"/>
  <c r="L88"/>
  <c r="M88"/>
  <c r="N88"/>
  <c r="O88"/>
  <c r="D88"/>
  <c r="E87"/>
  <c r="F87"/>
  <c r="G87"/>
  <c r="H87"/>
  <c r="I87"/>
  <c r="J87"/>
  <c r="K87"/>
  <c r="L87"/>
  <c r="M87"/>
  <c r="N87"/>
  <c r="O87"/>
  <c r="D87"/>
  <c r="E86"/>
  <c r="F86"/>
  <c r="G86"/>
  <c r="H86"/>
  <c r="I86"/>
  <c r="J86"/>
  <c r="K86"/>
  <c r="L86"/>
  <c r="M86"/>
  <c r="N86"/>
  <c r="O86"/>
  <c r="D86"/>
  <c r="E78"/>
  <c r="F78"/>
  <c r="G78"/>
  <c r="H78"/>
  <c r="I78"/>
  <c r="J78"/>
  <c r="K78"/>
  <c r="L78"/>
  <c r="M78"/>
  <c r="N78"/>
  <c r="O78"/>
  <c r="D78"/>
  <c r="E71"/>
  <c r="F71"/>
  <c r="G71"/>
  <c r="H71"/>
  <c r="I71"/>
  <c r="J71"/>
  <c r="K71"/>
  <c r="L71"/>
  <c r="M71"/>
  <c r="N71"/>
  <c r="O71"/>
  <c r="D71"/>
  <c r="E57"/>
  <c r="F57"/>
  <c r="G57"/>
  <c r="H57"/>
  <c r="I57"/>
  <c r="J57"/>
  <c r="K57"/>
  <c r="L57"/>
  <c r="M57"/>
  <c r="N57"/>
  <c r="O57"/>
  <c r="D57"/>
  <c r="E64"/>
  <c r="F64"/>
  <c r="G64"/>
  <c r="H64"/>
  <c r="I64"/>
  <c r="J64"/>
  <c r="K64"/>
  <c r="L64"/>
  <c r="M64"/>
  <c r="N64"/>
  <c r="O64"/>
  <c r="D64"/>
  <c r="E46" l="1"/>
  <c r="F46"/>
  <c r="G46"/>
  <c r="H46"/>
  <c r="I46"/>
  <c r="J46"/>
  <c r="K46"/>
  <c r="L46"/>
  <c r="M46"/>
  <c r="N46"/>
  <c r="O46"/>
  <c r="D46"/>
  <c r="E38"/>
  <c r="F38"/>
  <c r="G38"/>
  <c r="H38"/>
  <c r="I38"/>
  <c r="J38"/>
  <c r="K38"/>
  <c r="L38"/>
  <c r="M38"/>
  <c r="N38"/>
  <c r="O38"/>
  <c r="D38"/>
  <c r="E30" l="1"/>
  <c r="F30"/>
  <c r="G30"/>
  <c r="H30"/>
  <c r="I30"/>
  <c r="J30"/>
  <c r="K30"/>
  <c r="L30"/>
  <c r="M30"/>
  <c r="N30"/>
  <c r="O30"/>
  <c r="D30"/>
  <c r="E22"/>
  <c r="F22"/>
  <c r="G22"/>
  <c r="H22"/>
  <c r="I22"/>
  <c r="J22"/>
  <c r="K22"/>
  <c r="L22"/>
  <c r="M22"/>
  <c r="N22"/>
  <c r="O22"/>
  <c r="D22"/>
  <c r="E14"/>
  <c r="F14"/>
  <c r="G14"/>
  <c r="H14"/>
  <c r="I14"/>
  <c r="J14"/>
  <c r="K14"/>
  <c r="L14"/>
  <c r="M14"/>
  <c r="N14"/>
  <c r="O14"/>
  <c r="D14"/>
  <c r="M47" l="1"/>
  <c r="I47"/>
  <c r="E47"/>
  <c r="O47"/>
  <c r="K47"/>
  <c r="G47"/>
  <c r="D47"/>
  <c r="N47"/>
  <c r="L47"/>
  <c r="J47"/>
  <c r="H47"/>
  <c r="F47"/>
</calcChain>
</file>

<file path=xl/sharedStrings.xml><?xml version="1.0" encoding="utf-8"?>
<sst xmlns="http://schemas.openxmlformats.org/spreadsheetml/2006/main" count="132" uniqueCount="78">
  <si>
    <t>№ рец.</t>
  </si>
  <si>
    <t>Прием пищи, наименование блюда</t>
  </si>
  <si>
    <t>Масса порции</t>
  </si>
  <si>
    <t>Пищевые вещества (г)</t>
  </si>
  <si>
    <t>Энерге-</t>
  </si>
  <si>
    <t>Витамины (мп)</t>
  </si>
  <si>
    <t>Минеральные вещества (мп)</t>
  </si>
  <si>
    <t>Б</t>
  </si>
  <si>
    <t>Ж</t>
  </si>
  <si>
    <t>У</t>
  </si>
  <si>
    <t>тическая ценность (ккал)</t>
  </si>
  <si>
    <r>
      <t>В</t>
    </r>
    <r>
      <rPr>
        <b/>
        <sz val="8"/>
        <color rgb="FF333333"/>
        <rFont val="Times New Roman"/>
        <family val="1"/>
        <charset val="204"/>
      </rPr>
      <t>1</t>
    </r>
  </si>
  <si>
    <t>С</t>
  </si>
  <si>
    <t>А</t>
  </si>
  <si>
    <t>Е</t>
  </si>
  <si>
    <t>Са</t>
  </si>
  <si>
    <t>Р</t>
  </si>
  <si>
    <t>Мg</t>
  </si>
  <si>
    <t>Fe</t>
  </si>
  <si>
    <t>1 день</t>
  </si>
  <si>
    <t>завтрак</t>
  </si>
  <si>
    <t>каша молочная геркулес</t>
  </si>
  <si>
    <t>200/5</t>
  </si>
  <si>
    <t>какао</t>
  </si>
  <si>
    <t>хлеб пшенич.</t>
  </si>
  <si>
    <t>итого</t>
  </si>
  <si>
    <t>картофельное пюре</t>
  </si>
  <si>
    <t>кисель</t>
  </si>
  <si>
    <t>2 день</t>
  </si>
  <si>
    <t>котлета из говядины</t>
  </si>
  <si>
    <t>100/5</t>
  </si>
  <si>
    <t>27 ч.</t>
  </si>
  <si>
    <t>картофель тушенный по-домашнему.</t>
  </si>
  <si>
    <t>чай с лимоном</t>
  </si>
  <si>
    <t>200/7</t>
  </si>
  <si>
    <t>макаронные изд.отварные</t>
  </si>
  <si>
    <t>сок фруктовый</t>
  </si>
  <si>
    <t>хлеб пшенич</t>
  </si>
  <si>
    <t>3 день</t>
  </si>
  <si>
    <t>плов из птицы</t>
  </si>
  <si>
    <t>4 день</t>
  </si>
  <si>
    <t>рыба тушеная в томате с овощ.</t>
  </si>
  <si>
    <t>5 день</t>
  </si>
  <si>
    <t>80/5</t>
  </si>
  <si>
    <t>423/429</t>
  </si>
  <si>
    <t>сложный гарнир</t>
  </si>
  <si>
    <t>150/50</t>
  </si>
  <si>
    <t>итого за день/за неделю</t>
  </si>
  <si>
    <t>2 неделя</t>
  </si>
  <si>
    <t>каша молочная манная</t>
  </si>
  <si>
    <t>плов из отвар.птицы</t>
  </si>
  <si>
    <t>каша гороховая</t>
  </si>
  <si>
    <t>котлета рыбная</t>
  </si>
  <si>
    <t>компот из с.ф</t>
  </si>
  <si>
    <r>
      <rPr>
        <sz val="11"/>
        <color rgb="FF333333"/>
        <rFont val="Times New Roman"/>
        <family val="1"/>
        <charset val="204"/>
      </rPr>
      <t>сарделька отвар</t>
    </r>
    <r>
      <rPr>
        <b/>
        <sz val="11"/>
        <color rgb="FF333333"/>
        <rFont val="Times New Roman"/>
        <family val="1"/>
        <charset val="204"/>
      </rPr>
      <t>.</t>
    </r>
  </si>
  <si>
    <t>итого за 10 дней</t>
  </si>
  <si>
    <t>отклонение</t>
  </si>
  <si>
    <t>сыр</t>
  </si>
  <si>
    <t>яйцо</t>
  </si>
  <si>
    <t>йогурт</t>
  </si>
  <si>
    <t>яблоко</t>
  </si>
  <si>
    <t>груша</t>
  </si>
  <si>
    <t>компок их сх.</t>
  </si>
  <si>
    <t>банан</t>
  </si>
  <si>
    <r>
      <rPr>
        <sz val="11"/>
        <rFont val="Times New Roman"/>
        <family val="1"/>
        <charset val="204"/>
      </rPr>
      <t>колбаса отвар</t>
    </r>
    <r>
      <rPr>
        <b/>
        <sz val="11"/>
        <rFont val="Times New Roman"/>
        <family val="1"/>
        <charset val="204"/>
      </rPr>
      <t>.</t>
    </r>
  </si>
  <si>
    <t>итого за неделю</t>
  </si>
  <si>
    <t>1 неделя</t>
  </si>
  <si>
    <t>сырок творожный</t>
  </si>
  <si>
    <t>икра кабачковая</t>
  </si>
  <si>
    <t>232 п.</t>
  </si>
  <si>
    <t>сыр голандский</t>
  </si>
  <si>
    <t>кофейный напиток с молоком</t>
  </si>
  <si>
    <t>бигус "школьный"</t>
  </si>
  <si>
    <t>49 ч.</t>
  </si>
  <si>
    <t>"Снежок"</t>
  </si>
  <si>
    <t>241п.</t>
  </si>
  <si>
    <t>по норме за 10 дней</t>
  </si>
  <si>
    <t>Примерное меню горячих завтраков учащихся 1-4 классов общеобразовательных учреждений Агаповского муниципального района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</si>
</sst>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3"/>
      <color rgb="FF333333"/>
      <name val="Arial"/>
      <family val="2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b/>
      <sz val="8"/>
      <color rgb="FF333333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b/>
      <sz val="13"/>
      <color rgb="FF333333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7" fillId="0" borderId="0" xfId="0" applyFont="1"/>
    <xf numFmtId="0" fontId="8" fillId="0" borderId="0" xfId="0" applyFont="1"/>
    <xf numFmtId="0" fontId="0" fillId="0" borderId="0" xfId="0"/>
    <xf numFmtId="0" fontId="2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16" fontId="1" fillId="2" borderId="5" xfId="0" applyNumberFormat="1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/>
    </xf>
    <xf numFmtId="0" fontId="16" fillId="2" borderId="5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left" vertical="top" wrapText="1"/>
    </xf>
    <xf numFmtId="0" fontId="0" fillId="0" borderId="9" xfId="0" applyBorder="1"/>
    <xf numFmtId="0" fontId="9" fillId="4" borderId="5" xfId="0" applyFont="1" applyFill="1" applyBorder="1" applyAlignment="1">
      <alignment horizontal="left" vertical="top" wrapText="1"/>
    </xf>
    <xf numFmtId="0" fontId="9" fillId="5" borderId="5" xfId="0" applyFont="1" applyFill="1" applyBorder="1" applyAlignment="1">
      <alignment horizontal="left" vertical="top" wrapText="1"/>
    </xf>
    <xf numFmtId="2" fontId="2" fillId="2" borderId="5" xfId="0" applyNumberFormat="1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 wrapText="1"/>
    </xf>
    <xf numFmtId="0" fontId="0" fillId="0" borderId="0" xfId="0" applyBorder="1"/>
    <xf numFmtId="0" fontId="3" fillId="2" borderId="7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6" fillId="3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7"/>
  <sheetViews>
    <sheetView tabSelected="1" workbookViewId="0">
      <selection activeCell="B1" sqref="B1"/>
    </sheetView>
  </sheetViews>
  <sheetFormatPr defaultRowHeight="15"/>
  <cols>
    <col min="4" max="4" width="14.140625" bestFit="1" customWidth="1"/>
  </cols>
  <sheetData>
    <row r="1" spans="1:15" ht="18.75">
      <c r="B1" s="2"/>
      <c r="C1" s="1" t="s">
        <v>77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48" t="s">
        <v>0</v>
      </c>
      <c r="B2" s="48" t="s">
        <v>1</v>
      </c>
      <c r="C2" s="48" t="s">
        <v>2</v>
      </c>
      <c r="D2" s="45" t="s">
        <v>3</v>
      </c>
      <c r="E2" s="46"/>
      <c r="F2" s="47"/>
      <c r="G2" s="8" t="s">
        <v>4</v>
      </c>
      <c r="H2" s="45" t="s">
        <v>5</v>
      </c>
      <c r="I2" s="46"/>
      <c r="J2" s="46"/>
      <c r="K2" s="47"/>
      <c r="L2" s="45" t="s">
        <v>6</v>
      </c>
      <c r="M2" s="46"/>
      <c r="N2" s="46"/>
      <c r="O2" s="47"/>
    </row>
    <row r="3" spans="1:15" ht="38.25">
      <c r="A3" s="49"/>
      <c r="B3" s="49"/>
      <c r="C3" s="49"/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9" t="s">
        <v>18</v>
      </c>
    </row>
    <row r="4" spans="1:15">
      <c r="A4" s="5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</row>
    <row r="5" spans="1:15" ht="28.5">
      <c r="A5" s="6"/>
      <c r="B5" s="36" t="s">
        <v>66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6.5">
      <c r="A6" s="6"/>
      <c r="B6" s="36" t="s">
        <v>19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6.5">
      <c r="A7" s="6"/>
      <c r="B7" s="36" t="s">
        <v>20</v>
      </c>
      <c r="C7" s="10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60">
      <c r="A8" s="6">
        <v>266</v>
      </c>
      <c r="B8" s="16" t="s">
        <v>21</v>
      </c>
      <c r="C8" s="10" t="s">
        <v>22</v>
      </c>
      <c r="D8" s="7">
        <v>7.2</v>
      </c>
      <c r="E8" s="7">
        <v>9.4</v>
      </c>
      <c r="F8" s="7">
        <v>29</v>
      </c>
      <c r="G8" s="7">
        <v>228</v>
      </c>
      <c r="H8" s="7">
        <v>0.2</v>
      </c>
      <c r="I8" s="7">
        <v>1.5</v>
      </c>
      <c r="J8" s="7">
        <v>0.05</v>
      </c>
      <c r="K8" s="7">
        <v>0.5</v>
      </c>
      <c r="L8" s="7">
        <v>157</v>
      </c>
      <c r="M8" s="7">
        <v>206</v>
      </c>
      <c r="N8" s="7">
        <v>55.6</v>
      </c>
      <c r="O8" s="7">
        <v>1.2</v>
      </c>
    </row>
    <row r="9" spans="1:15" ht="16.5">
      <c r="A9" s="6">
        <v>493</v>
      </c>
      <c r="B9" s="19" t="s">
        <v>23</v>
      </c>
      <c r="C9" s="20">
        <v>200</v>
      </c>
      <c r="D9" s="7">
        <v>3.6</v>
      </c>
      <c r="E9" s="7">
        <v>3.3</v>
      </c>
      <c r="F9" s="7">
        <v>25</v>
      </c>
      <c r="G9" s="7">
        <v>144</v>
      </c>
      <c r="H9" s="7">
        <v>0.04</v>
      </c>
      <c r="I9" s="7">
        <v>1.3</v>
      </c>
      <c r="J9" s="7">
        <v>0.02</v>
      </c>
      <c r="K9" s="7">
        <v>0</v>
      </c>
      <c r="L9" s="7">
        <v>124</v>
      </c>
      <c r="M9" s="7">
        <v>110</v>
      </c>
      <c r="N9" s="7">
        <v>27</v>
      </c>
      <c r="O9" s="7">
        <v>0.8</v>
      </c>
    </row>
    <row r="10" spans="1:15" s="3" customFormat="1" ht="16.5">
      <c r="A10" s="6">
        <v>100</v>
      </c>
      <c r="B10" s="19" t="s">
        <v>57</v>
      </c>
      <c r="C10" s="20">
        <v>15</v>
      </c>
      <c r="D10" s="7">
        <v>3.8</v>
      </c>
      <c r="E10" s="7">
        <v>3</v>
      </c>
      <c r="F10" s="7">
        <v>0.2</v>
      </c>
      <c r="G10" s="7">
        <v>40</v>
      </c>
      <c r="H10" s="7">
        <v>6.0000000000000001E-3</v>
      </c>
      <c r="I10" s="7">
        <v>0.04</v>
      </c>
      <c r="J10" s="7">
        <v>0.03</v>
      </c>
      <c r="K10" s="7">
        <v>4.4999999999999997E-3</v>
      </c>
      <c r="L10" s="7">
        <v>78</v>
      </c>
      <c r="M10" s="7">
        <v>54</v>
      </c>
      <c r="N10" s="7">
        <v>3.75</v>
      </c>
      <c r="O10" s="7">
        <v>0.09</v>
      </c>
    </row>
    <row r="11" spans="1:15" s="3" customFormat="1" ht="45">
      <c r="A11" s="6"/>
      <c r="B11" s="29" t="s">
        <v>67</v>
      </c>
      <c r="C11" s="20">
        <v>40</v>
      </c>
      <c r="D11" s="7">
        <v>3</v>
      </c>
      <c r="E11" s="7">
        <v>8.3000000000000007</v>
      </c>
      <c r="F11" s="7">
        <v>1.1000000000000001</v>
      </c>
      <c r="G11" s="7">
        <v>92.53</v>
      </c>
      <c r="H11" s="7">
        <v>0.03</v>
      </c>
      <c r="I11" s="32">
        <v>0.5</v>
      </c>
      <c r="J11" s="7">
        <v>2.5000000000000001E-2</v>
      </c>
      <c r="K11" s="7">
        <v>0.4</v>
      </c>
      <c r="L11" s="7">
        <v>135</v>
      </c>
      <c r="M11" s="7">
        <v>114</v>
      </c>
      <c r="N11" s="7">
        <v>23</v>
      </c>
      <c r="O11" s="7">
        <v>0.4</v>
      </c>
    </row>
    <row r="12" spans="1:15" s="3" customFormat="1" ht="16.5">
      <c r="A12" s="6">
        <v>300</v>
      </c>
      <c r="B12" s="19" t="s">
        <v>58</v>
      </c>
      <c r="C12" s="20">
        <v>40</v>
      </c>
      <c r="D12" s="7">
        <v>5.0999999999999996</v>
      </c>
      <c r="E12" s="7">
        <v>8.6999999999999993</v>
      </c>
      <c r="F12" s="7">
        <v>1.5</v>
      </c>
      <c r="G12" s="7">
        <v>106</v>
      </c>
      <c r="H12" s="7">
        <v>0.04</v>
      </c>
      <c r="I12" s="7">
        <v>0.2</v>
      </c>
      <c r="J12" s="7">
        <v>0.13</v>
      </c>
      <c r="K12" s="7">
        <v>0.3</v>
      </c>
      <c r="L12" s="7">
        <v>53</v>
      </c>
      <c r="M12" s="7">
        <v>100</v>
      </c>
      <c r="N12" s="7">
        <v>8</v>
      </c>
      <c r="O12" s="7">
        <v>1</v>
      </c>
    </row>
    <row r="13" spans="1:15" ht="30">
      <c r="A13" s="6">
        <v>108</v>
      </c>
      <c r="B13" s="19" t="s">
        <v>24</v>
      </c>
      <c r="C13" s="20">
        <v>36</v>
      </c>
      <c r="D13" s="7">
        <v>3.4</v>
      </c>
      <c r="E13" s="7">
        <v>0.6</v>
      </c>
      <c r="F13" s="7">
        <v>17.399999999999999</v>
      </c>
      <c r="G13" s="7">
        <v>5.9</v>
      </c>
      <c r="H13" s="7">
        <v>0.06</v>
      </c>
      <c r="I13" s="7">
        <v>0</v>
      </c>
      <c r="J13" s="7">
        <v>0</v>
      </c>
      <c r="K13" s="7">
        <v>0.5</v>
      </c>
      <c r="L13" s="7">
        <v>8</v>
      </c>
      <c r="M13" s="7">
        <v>31</v>
      </c>
      <c r="N13" s="7">
        <v>12</v>
      </c>
      <c r="O13" s="7">
        <v>0.72</v>
      </c>
    </row>
    <row r="14" spans="1:15" ht="16.5">
      <c r="A14" s="6"/>
      <c r="B14" s="21" t="s">
        <v>25</v>
      </c>
      <c r="C14" s="20"/>
      <c r="D14" s="13">
        <f t="shared" ref="D14:O14" si="0">D8+D9+D10+D11+D12+D13</f>
        <v>26.1</v>
      </c>
      <c r="E14" s="13">
        <f t="shared" si="0"/>
        <v>33.300000000000004</v>
      </c>
      <c r="F14" s="13">
        <f t="shared" si="0"/>
        <v>74.2</v>
      </c>
      <c r="G14" s="13">
        <f t="shared" si="0"/>
        <v>616.42999999999995</v>
      </c>
      <c r="H14" s="13">
        <f t="shared" si="0"/>
        <v>0.376</v>
      </c>
      <c r="I14" s="13">
        <f t="shared" si="0"/>
        <v>3.54</v>
      </c>
      <c r="J14" s="13">
        <f t="shared" si="0"/>
        <v>0.255</v>
      </c>
      <c r="K14" s="13">
        <f t="shared" si="0"/>
        <v>1.7044999999999999</v>
      </c>
      <c r="L14" s="13">
        <f t="shared" si="0"/>
        <v>555</v>
      </c>
      <c r="M14" s="13">
        <f t="shared" si="0"/>
        <v>615</v>
      </c>
      <c r="N14" s="13">
        <f t="shared" si="0"/>
        <v>129.35</v>
      </c>
      <c r="O14" s="13">
        <f t="shared" si="0"/>
        <v>4.21</v>
      </c>
    </row>
    <row r="15" spans="1:15" ht="16.5">
      <c r="A15" s="6"/>
      <c r="B15" s="36" t="s">
        <v>28</v>
      </c>
      <c r="C15" s="10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6.5">
      <c r="A16" s="6"/>
      <c r="B16" s="36" t="s">
        <v>20</v>
      </c>
      <c r="C16" s="10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60">
      <c r="A17" s="6">
        <v>381</v>
      </c>
      <c r="B17" s="16" t="s">
        <v>29</v>
      </c>
      <c r="C17" s="20" t="s">
        <v>43</v>
      </c>
      <c r="D17" s="7">
        <v>14.24</v>
      </c>
      <c r="E17" s="7">
        <v>14</v>
      </c>
      <c r="F17" s="7">
        <v>11.44</v>
      </c>
      <c r="G17" s="7">
        <v>228.8</v>
      </c>
      <c r="H17" s="7">
        <v>7.1999999999999995E-2</v>
      </c>
      <c r="I17" s="7">
        <v>0</v>
      </c>
      <c r="J17" s="7">
        <v>3.2000000000000001E-2</v>
      </c>
      <c r="K17" s="7">
        <v>0.4</v>
      </c>
      <c r="L17" s="7">
        <v>31.2</v>
      </c>
      <c r="M17" s="7">
        <v>148</v>
      </c>
      <c r="N17" s="7">
        <v>20.8</v>
      </c>
      <c r="O17" s="7">
        <v>2.2400000000000002</v>
      </c>
    </row>
    <row r="18" spans="1:15" ht="76.5">
      <c r="A18" s="17" t="s">
        <v>31</v>
      </c>
      <c r="B18" s="18" t="s">
        <v>32</v>
      </c>
      <c r="C18" s="18">
        <v>180</v>
      </c>
      <c r="D18" s="18">
        <v>3.6</v>
      </c>
      <c r="E18" s="18">
        <v>12.6</v>
      </c>
      <c r="F18" s="18">
        <v>30.06</v>
      </c>
      <c r="G18" s="18">
        <v>253.26</v>
      </c>
      <c r="H18" s="18">
        <v>1.44</v>
      </c>
      <c r="I18" s="18">
        <v>4.5</v>
      </c>
      <c r="J18" s="18">
        <v>0.45</v>
      </c>
      <c r="K18" s="18">
        <v>0.9</v>
      </c>
      <c r="L18" s="18">
        <v>48.6</v>
      </c>
      <c r="M18" s="18">
        <v>104.4</v>
      </c>
      <c r="N18" s="18">
        <v>52.2</v>
      </c>
      <c r="O18" s="18">
        <v>1.17</v>
      </c>
    </row>
    <row r="19" spans="1:15" ht="30">
      <c r="A19" s="6">
        <v>493</v>
      </c>
      <c r="B19" s="19" t="s">
        <v>33</v>
      </c>
      <c r="C19" s="10" t="s">
        <v>34</v>
      </c>
      <c r="D19" s="7">
        <v>0.1</v>
      </c>
      <c r="E19" s="7">
        <v>0</v>
      </c>
      <c r="F19" s="7">
        <v>15</v>
      </c>
      <c r="G19" s="7">
        <v>60</v>
      </c>
      <c r="H19" s="7">
        <v>0</v>
      </c>
      <c r="I19" s="7">
        <v>0</v>
      </c>
      <c r="J19" s="7">
        <v>0</v>
      </c>
      <c r="K19" s="7">
        <v>0</v>
      </c>
      <c r="L19" s="7">
        <v>11</v>
      </c>
      <c r="M19" s="7">
        <v>3</v>
      </c>
      <c r="N19" s="7">
        <v>1</v>
      </c>
      <c r="O19" s="7">
        <v>0.3</v>
      </c>
    </row>
    <row r="20" spans="1:15" s="3" customFormat="1" ht="16.5">
      <c r="A20" s="22">
        <v>112</v>
      </c>
      <c r="B20" s="25" t="s">
        <v>60</v>
      </c>
      <c r="C20" s="10">
        <v>150</v>
      </c>
      <c r="D20" s="7">
        <v>0.6</v>
      </c>
      <c r="E20" s="7">
        <v>0.6</v>
      </c>
      <c r="F20" s="7">
        <v>14.7</v>
      </c>
      <c r="G20" s="7">
        <v>70.5</v>
      </c>
      <c r="H20" s="7">
        <v>0.04</v>
      </c>
      <c r="I20" s="7">
        <v>15</v>
      </c>
      <c r="J20" s="7">
        <v>0</v>
      </c>
      <c r="K20" s="7">
        <v>0.3</v>
      </c>
      <c r="L20" s="7">
        <v>24</v>
      </c>
      <c r="M20" s="7">
        <v>16.5</v>
      </c>
      <c r="N20" s="7">
        <v>13.5</v>
      </c>
      <c r="O20" s="7">
        <v>3.3</v>
      </c>
    </row>
    <row r="21" spans="1:15" ht="30">
      <c r="A21" s="22">
        <v>108</v>
      </c>
      <c r="B21" s="26" t="s">
        <v>24</v>
      </c>
      <c r="C21" s="20">
        <v>36</v>
      </c>
      <c r="D21" s="7">
        <v>3.4</v>
      </c>
      <c r="E21" s="7">
        <v>0.6</v>
      </c>
      <c r="F21" s="7">
        <v>17.399999999999999</v>
      </c>
      <c r="G21" s="7">
        <v>5.9</v>
      </c>
      <c r="H21" s="7">
        <v>0.06</v>
      </c>
      <c r="I21" s="7">
        <v>0</v>
      </c>
      <c r="J21" s="7">
        <v>0</v>
      </c>
      <c r="K21" s="7">
        <v>0.5</v>
      </c>
      <c r="L21" s="7">
        <v>8</v>
      </c>
      <c r="M21" s="7">
        <v>31</v>
      </c>
      <c r="N21" s="7">
        <v>12</v>
      </c>
      <c r="O21" s="7">
        <v>0.72</v>
      </c>
    </row>
    <row r="22" spans="1:15" ht="16.5">
      <c r="A22" s="22"/>
      <c r="B22" s="23" t="s">
        <v>25</v>
      </c>
      <c r="C22" s="24"/>
      <c r="D22" s="13">
        <f>SUM(D17:D21)</f>
        <v>21.94</v>
      </c>
      <c r="E22" s="13">
        <f t="shared" ref="E22:O22" si="1">SUM(E17:E21)</f>
        <v>27.800000000000004</v>
      </c>
      <c r="F22" s="13">
        <f t="shared" si="1"/>
        <v>88.6</v>
      </c>
      <c r="G22" s="13">
        <f t="shared" si="1"/>
        <v>618.45999999999992</v>
      </c>
      <c r="H22" s="13">
        <f t="shared" si="1"/>
        <v>1.6120000000000001</v>
      </c>
      <c r="I22" s="13">
        <f t="shared" si="1"/>
        <v>19.5</v>
      </c>
      <c r="J22" s="13">
        <f t="shared" si="1"/>
        <v>0.48199999999999998</v>
      </c>
      <c r="K22" s="13">
        <f t="shared" si="1"/>
        <v>2.1</v>
      </c>
      <c r="L22" s="13">
        <f t="shared" si="1"/>
        <v>122.8</v>
      </c>
      <c r="M22" s="13">
        <f t="shared" si="1"/>
        <v>302.89999999999998</v>
      </c>
      <c r="N22" s="13">
        <f t="shared" si="1"/>
        <v>99.5</v>
      </c>
      <c r="O22" s="13">
        <f t="shared" si="1"/>
        <v>7.7299999999999995</v>
      </c>
    </row>
    <row r="23" spans="1:15" ht="16.5">
      <c r="A23" s="6"/>
      <c r="B23" s="36" t="s">
        <v>38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16.5">
      <c r="A24" s="6"/>
      <c r="B24" s="36" t="s">
        <v>20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30">
      <c r="A25" s="6">
        <v>406</v>
      </c>
      <c r="B25" s="16" t="s">
        <v>39</v>
      </c>
      <c r="C25" s="20">
        <v>210</v>
      </c>
      <c r="D25" s="7">
        <v>16</v>
      </c>
      <c r="E25" s="7">
        <v>15.9</v>
      </c>
      <c r="F25" s="7">
        <v>37.9</v>
      </c>
      <c r="G25" s="7">
        <v>359</v>
      </c>
      <c r="H25" s="7">
        <v>0.03</v>
      </c>
      <c r="I25" s="7">
        <v>1.3</v>
      </c>
      <c r="J25" s="7">
        <v>0.01</v>
      </c>
      <c r="K25" s="7">
        <v>5.4</v>
      </c>
      <c r="L25" s="7">
        <v>33</v>
      </c>
      <c r="M25" s="7">
        <v>133</v>
      </c>
      <c r="N25" s="7">
        <v>31</v>
      </c>
      <c r="O25" s="7">
        <v>1.3</v>
      </c>
    </row>
    <row r="26" spans="1:15" ht="16.5">
      <c r="A26" s="6">
        <v>503</v>
      </c>
      <c r="B26" s="16" t="s">
        <v>27</v>
      </c>
      <c r="C26" s="10">
        <v>200</v>
      </c>
      <c r="D26" s="7">
        <v>1.4</v>
      </c>
      <c r="E26" s="7">
        <v>0</v>
      </c>
      <c r="F26" s="7">
        <v>29</v>
      </c>
      <c r="G26" s="7">
        <v>122</v>
      </c>
      <c r="H26" s="7">
        <v>0</v>
      </c>
      <c r="I26" s="7">
        <v>0</v>
      </c>
      <c r="J26" s="7">
        <v>0</v>
      </c>
      <c r="K26" s="7">
        <v>0</v>
      </c>
      <c r="L26" s="7">
        <v>1</v>
      </c>
      <c r="M26" s="7">
        <v>0</v>
      </c>
      <c r="N26" s="7">
        <v>0</v>
      </c>
      <c r="O26" s="7">
        <v>0.1</v>
      </c>
    </row>
    <row r="27" spans="1:15" s="3" customFormat="1" ht="16.5">
      <c r="A27" s="6">
        <v>112</v>
      </c>
      <c r="B27" s="29" t="s">
        <v>63</v>
      </c>
      <c r="C27" s="10">
        <v>150</v>
      </c>
      <c r="D27" s="7">
        <v>2.25</v>
      </c>
      <c r="E27" s="7">
        <v>0.75</v>
      </c>
      <c r="F27" s="7">
        <v>31.5</v>
      </c>
      <c r="G27" s="7">
        <v>144</v>
      </c>
      <c r="H27" s="7">
        <v>0.06</v>
      </c>
      <c r="I27" s="7">
        <v>15</v>
      </c>
      <c r="J27" s="7">
        <v>0</v>
      </c>
      <c r="K27" s="7">
        <v>0.6</v>
      </c>
      <c r="L27" s="7">
        <v>12</v>
      </c>
      <c r="M27" s="7">
        <v>42</v>
      </c>
      <c r="N27" s="7">
        <v>63</v>
      </c>
      <c r="O27" s="7">
        <v>0.9</v>
      </c>
    </row>
    <row r="28" spans="1:15" s="3" customFormat="1" ht="45">
      <c r="A28" s="6" t="s">
        <v>69</v>
      </c>
      <c r="B28" s="29" t="s">
        <v>68</v>
      </c>
      <c r="C28" s="10">
        <v>60</v>
      </c>
      <c r="D28" s="7">
        <v>1.1000000000000001</v>
      </c>
      <c r="E28" s="7">
        <v>4.2</v>
      </c>
      <c r="F28" s="7">
        <v>4.2</v>
      </c>
      <c r="G28" s="7">
        <v>54</v>
      </c>
      <c r="H28" s="7">
        <v>1.2E-2</v>
      </c>
      <c r="I28" s="7">
        <v>4.2</v>
      </c>
      <c r="J28" s="7">
        <v>91.8</v>
      </c>
      <c r="K28" s="7">
        <v>1.86</v>
      </c>
      <c r="L28" s="7">
        <v>24.6</v>
      </c>
      <c r="M28" s="7">
        <v>0.36</v>
      </c>
      <c r="N28" s="7">
        <v>9</v>
      </c>
      <c r="O28" s="7">
        <v>0.42</v>
      </c>
    </row>
    <row r="29" spans="1:15" ht="30">
      <c r="A29" s="6">
        <v>108</v>
      </c>
      <c r="B29" s="19" t="s">
        <v>24</v>
      </c>
      <c r="C29" s="20">
        <v>36</v>
      </c>
      <c r="D29" s="7">
        <v>3.4</v>
      </c>
      <c r="E29" s="7">
        <v>0.6</v>
      </c>
      <c r="F29" s="7">
        <v>17.399999999999999</v>
      </c>
      <c r="G29" s="7">
        <v>5.9</v>
      </c>
      <c r="H29" s="7">
        <v>0.06</v>
      </c>
      <c r="I29" s="7">
        <v>0</v>
      </c>
      <c r="J29" s="7">
        <v>0</v>
      </c>
      <c r="K29" s="7">
        <v>0.5</v>
      </c>
      <c r="L29" s="7">
        <v>8</v>
      </c>
      <c r="M29" s="7">
        <v>31</v>
      </c>
      <c r="N29" s="7">
        <v>12</v>
      </c>
      <c r="O29" s="7">
        <v>0.72</v>
      </c>
    </row>
    <row r="30" spans="1:15" ht="16.5">
      <c r="A30" s="6"/>
      <c r="B30" s="15" t="s">
        <v>25</v>
      </c>
      <c r="C30" s="10"/>
      <c r="D30" s="13">
        <f>SUM(D25:D29)</f>
        <v>24.15</v>
      </c>
      <c r="E30" s="13">
        <f t="shared" ref="E30:O30" si="2">SUM(E25:E29)</f>
        <v>21.45</v>
      </c>
      <c r="F30" s="13">
        <f t="shared" si="2"/>
        <v>120</v>
      </c>
      <c r="G30" s="13">
        <f t="shared" si="2"/>
        <v>684.9</v>
      </c>
      <c r="H30" s="13">
        <f t="shared" si="2"/>
        <v>0.16199999999999998</v>
      </c>
      <c r="I30" s="13">
        <f t="shared" si="2"/>
        <v>20.5</v>
      </c>
      <c r="J30" s="13">
        <f t="shared" si="2"/>
        <v>91.81</v>
      </c>
      <c r="K30" s="13">
        <f t="shared" si="2"/>
        <v>8.36</v>
      </c>
      <c r="L30" s="13">
        <f t="shared" si="2"/>
        <v>78.599999999999994</v>
      </c>
      <c r="M30" s="13">
        <f t="shared" si="2"/>
        <v>206.36</v>
      </c>
      <c r="N30" s="13">
        <f t="shared" si="2"/>
        <v>115</v>
      </c>
      <c r="O30" s="13">
        <f t="shared" si="2"/>
        <v>3.4400000000000004</v>
      </c>
    </row>
    <row r="31" spans="1:15" s="3" customFormat="1" ht="16.5">
      <c r="A31" s="6"/>
      <c r="B31" s="36" t="s">
        <v>40</v>
      </c>
      <c r="C31" s="10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ht="16.5">
      <c r="A32" s="11"/>
      <c r="B32" s="36" t="s">
        <v>20</v>
      </c>
      <c r="C32" s="10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60">
      <c r="A33" s="6">
        <v>343</v>
      </c>
      <c r="B33" s="16" t="s">
        <v>41</v>
      </c>
      <c r="C33" s="28">
        <v>140</v>
      </c>
      <c r="D33" s="7">
        <v>13.3</v>
      </c>
      <c r="E33" s="7">
        <v>7.2</v>
      </c>
      <c r="F33" s="7">
        <v>6.3</v>
      </c>
      <c r="G33" s="7">
        <v>143</v>
      </c>
      <c r="H33" s="7">
        <v>0.09</v>
      </c>
      <c r="I33" s="7">
        <v>4.7</v>
      </c>
      <c r="J33" s="7">
        <v>0.01</v>
      </c>
      <c r="K33" s="7">
        <v>4.2</v>
      </c>
      <c r="L33" s="7">
        <v>35</v>
      </c>
      <c r="M33" s="7">
        <v>203</v>
      </c>
      <c r="N33" s="7">
        <v>39</v>
      </c>
      <c r="O33" s="7">
        <v>0.8</v>
      </c>
    </row>
    <row r="34" spans="1:15" ht="51">
      <c r="A34" s="17">
        <v>291</v>
      </c>
      <c r="B34" s="18" t="s">
        <v>35</v>
      </c>
      <c r="C34" s="27">
        <v>180</v>
      </c>
      <c r="D34" s="18">
        <v>7</v>
      </c>
      <c r="E34" s="18">
        <v>1.1000000000000001</v>
      </c>
      <c r="F34" s="18">
        <v>48.4</v>
      </c>
      <c r="G34" s="18">
        <v>144</v>
      </c>
      <c r="H34" s="18">
        <v>242</v>
      </c>
      <c r="I34" s="18">
        <v>0.01</v>
      </c>
      <c r="J34" s="18">
        <v>0</v>
      </c>
      <c r="K34" s="18">
        <v>0</v>
      </c>
      <c r="L34" s="18">
        <v>1.3</v>
      </c>
      <c r="M34" s="18">
        <v>60</v>
      </c>
      <c r="N34" s="18">
        <v>13</v>
      </c>
      <c r="O34" s="18">
        <v>1.3</v>
      </c>
    </row>
    <row r="35" spans="1:15" ht="30">
      <c r="A35" s="6">
        <v>508</v>
      </c>
      <c r="B35" s="16" t="s">
        <v>62</v>
      </c>
      <c r="C35" s="10">
        <v>200</v>
      </c>
      <c r="D35" s="7">
        <v>0.5</v>
      </c>
      <c r="E35" s="7">
        <v>0</v>
      </c>
      <c r="F35" s="7">
        <v>27</v>
      </c>
      <c r="G35" s="7">
        <v>110</v>
      </c>
      <c r="H35" s="7">
        <v>0.01</v>
      </c>
      <c r="I35" s="7">
        <v>0.5</v>
      </c>
      <c r="J35" s="7">
        <v>0</v>
      </c>
      <c r="K35" s="7">
        <v>0</v>
      </c>
      <c r="L35" s="7">
        <v>28</v>
      </c>
      <c r="M35" s="7">
        <v>19</v>
      </c>
      <c r="N35" s="7">
        <v>7</v>
      </c>
      <c r="O35" s="7">
        <v>1.5</v>
      </c>
    </row>
    <row r="36" spans="1:15" s="3" customFormat="1" ht="16.5">
      <c r="A36" s="6">
        <v>112</v>
      </c>
      <c r="B36" s="16" t="s">
        <v>61</v>
      </c>
      <c r="C36" s="10">
        <v>150</v>
      </c>
      <c r="D36" s="7">
        <v>0.6</v>
      </c>
      <c r="E36" s="7">
        <v>0.5</v>
      </c>
      <c r="F36" s="7">
        <v>15.4</v>
      </c>
      <c r="G36" s="7">
        <v>70.5</v>
      </c>
      <c r="H36" s="7">
        <v>0.03</v>
      </c>
      <c r="I36" s="7">
        <v>7</v>
      </c>
      <c r="J36" s="7">
        <v>0</v>
      </c>
      <c r="K36" s="7">
        <v>0.6</v>
      </c>
      <c r="L36" s="7">
        <v>28</v>
      </c>
      <c r="M36" s="7">
        <v>24</v>
      </c>
      <c r="N36" s="7">
        <v>18</v>
      </c>
      <c r="O36" s="7">
        <v>3.4</v>
      </c>
    </row>
    <row r="37" spans="1:15" ht="30">
      <c r="A37" s="22">
        <v>108</v>
      </c>
      <c r="B37" s="26" t="s">
        <v>24</v>
      </c>
      <c r="C37" s="20">
        <v>36</v>
      </c>
      <c r="D37" s="7">
        <v>3.4</v>
      </c>
      <c r="E37" s="7">
        <v>0.6</v>
      </c>
      <c r="F37" s="7">
        <v>17.399999999999999</v>
      </c>
      <c r="G37" s="7">
        <v>5.9</v>
      </c>
      <c r="H37" s="7">
        <v>0.06</v>
      </c>
      <c r="I37" s="7">
        <v>0</v>
      </c>
      <c r="J37" s="7">
        <v>0</v>
      </c>
      <c r="K37" s="7">
        <v>0.5</v>
      </c>
      <c r="L37" s="7">
        <v>8</v>
      </c>
      <c r="M37" s="7">
        <v>31</v>
      </c>
      <c r="N37" s="7">
        <v>12</v>
      </c>
      <c r="O37" s="7">
        <v>0.72</v>
      </c>
    </row>
    <row r="38" spans="1:15" ht="16.5">
      <c r="A38" s="6"/>
      <c r="B38" s="15" t="s">
        <v>25</v>
      </c>
      <c r="C38" s="10"/>
      <c r="D38" s="13">
        <f>SUM(D33+D37)</f>
        <v>16.7</v>
      </c>
      <c r="E38" s="13">
        <f t="shared" ref="E38:O38" si="3">SUM(E33+E37)</f>
        <v>7.8</v>
      </c>
      <c r="F38" s="13">
        <f t="shared" si="3"/>
        <v>23.7</v>
      </c>
      <c r="G38" s="13">
        <f t="shared" si="3"/>
        <v>148.9</v>
      </c>
      <c r="H38" s="13">
        <f t="shared" si="3"/>
        <v>0.15</v>
      </c>
      <c r="I38" s="13">
        <f t="shared" si="3"/>
        <v>4.7</v>
      </c>
      <c r="J38" s="13">
        <f t="shared" si="3"/>
        <v>0.01</v>
      </c>
      <c r="K38" s="13">
        <f t="shared" si="3"/>
        <v>4.7</v>
      </c>
      <c r="L38" s="13">
        <f t="shared" si="3"/>
        <v>43</v>
      </c>
      <c r="M38" s="13">
        <f t="shared" si="3"/>
        <v>234</v>
      </c>
      <c r="N38" s="13">
        <f t="shared" si="3"/>
        <v>51</v>
      </c>
      <c r="O38" s="13">
        <f t="shared" si="3"/>
        <v>1.52</v>
      </c>
    </row>
    <row r="39" spans="1:15" ht="16.5">
      <c r="A39" s="6"/>
      <c r="B39" s="36" t="s">
        <v>42</v>
      </c>
      <c r="C39" s="10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ht="16.5">
      <c r="A40" s="6"/>
      <c r="B40" s="36" t="s">
        <v>20</v>
      </c>
      <c r="C40" s="10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30">
      <c r="A41" s="30">
        <v>395</v>
      </c>
      <c r="B41" s="31" t="s">
        <v>64</v>
      </c>
      <c r="C41" s="28" t="s">
        <v>43</v>
      </c>
      <c r="D41" s="32">
        <v>8.3000000000000007</v>
      </c>
      <c r="E41" s="7">
        <v>17</v>
      </c>
      <c r="F41" s="7">
        <v>0</v>
      </c>
      <c r="G41" s="7">
        <v>184</v>
      </c>
      <c r="H41" s="7">
        <v>0.1</v>
      </c>
      <c r="I41" s="7">
        <v>0</v>
      </c>
      <c r="J41" s="7">
        <v>0</v>
      </c>
      <c r="K41" s="7">
        <v>0.3</v>
      </c>
      <c r="L41" s="7">
        <v>24</v>
      </c>
      <c r="M41" s="7">
        <v>107</v>
      </c>
      <c r="N41" s="7">
        <v>13.6</v>
      </c>
      <c r="O41" s="7">
        <v>0.8</v>
      </c>
    </row>
    <row r="42" spans="1:15" ht="25.5">
      <c r="A42" s="33" t="s">
        <v>44</v>
      </c>
      <c r="B42" s="34" t="s">
        <v>45</v>
      </c>
      <c r="C42" s="34" t="s">
        <v>46</v>
      </c>
      <c r="D42" s="34">
        <v>5.8</v>
      </c>
      <c r="E42" s="18">
        <v>8</v>
      </c>
      <c r="F42" s="18">
        <v>14.8</v>
      </c>
      <c r="G42" s="18">
        <v>155</v>
      </c>
      <c r="H42" s="18">
        <v>0.13</v>
      </c>
      <c r="I42" s="18">
        <v>20.399999999999999</v>
      </c>
      <c r="J42" s="18">
        <v>0.06</v>
      </c>
      <c r="K42" s="18">
        <v>0.8</v>
      </c>
      <c r="L42" s="18">
        <v>87</v>
      </c>
      <c r="M42" s="18">
        <v>112</v>
      </c>
      <c r="N42" s="18">
        <v>43</v>
      </c>
      <c r="O42" s="18">
        <v>1.7</v>
      </c>
    </row>
    <row r="43" spans="1:15" ht="45">
      <c r="A43" s="6">
        <v>293</v>
      </c>
      <c r="B43" s="16" t="s">
        <v>36</v>
      </c>
      <c r="C43" s="10">
        <v>200</v>
      </c>
      <c r="D43" s="7">
        <v>2</v>
      </c>
      <c r="E43" s="7">
        <v>0.2</v>
      </c>
      <c r="F43" s="7">
        <v>5.8</v>
      </c>
      <c r="G43" s="7">
        <v>36</v>
      </c>
      <c r="H43" s="7">
        <v>0.02</v>
      </c>
      <c r="I43" s="7">
        <v>4</v>
      </c>
      <c r="J43" s="7">
        <v>0</v>
      </c>
      <c r="K43" s="7">
        <v>0</v>
      </c>
      <c r="L43" s="7">
        <v>14</v>
      </c>
      <c r="M43" s="7">
        <v>0</v>
      </c>
      <c r="N43" s="7">
        <v>0</v>
      </c>
      <c r="O43" s="7">
        <v>2.8</v>
      </c>
    </row>
    <row r="44" spans="1:15" s="3" customFormat="1" ht="16.5">
      <c r="A44" s="6">
        <v>517</v>
      </c>
      <c r="B44" s="19" t="s">
        <v>59</v>
      </c>
      <c r="C44" s="20">
        <v>125</v>
      </c>
      <c r="D44" s="7">
        <v>6.25</v>
      </c>
      <c r="E44" s="7">
        <v>4</v>
      </c>
      <c r="F44" s="7">
        <v>11</v>
      </c>
      <c r="G44" s="7">
        <v>109</v>
      </c>
      <c r="H44" s="7">
        <v>0.04</v>
      </c>
      <c r="I44" s="7">
        <v>0.75</v>
      </c>
      <c r="J44" s="7">
        <v>2.5000000000000001E-2</v>
      </c>
      <c r="K44" s="7">
        <v>0</v>
      </c>
      <c r="L44" s="7">
        <v>149</v>
      </c>
      <c r="M44" s="7">
        <v>114</v>
      </c>
      <c r="N44" s="7">
        <v>17.5</v>
      </c>
      <c r="O44" s="7">
        <v>0.12</v>
      </c>
    </row>
    <row r="45" spans="1:15" ht="30">
      <c r="A45" s="22">
        <v>108</v>
      </c>
      <c r="B45" s="26" t="s">
        <v>24</v>
      </c>
      <c r="C45" s="20">
        <v>36</v>
      </c>
      <c r="D45" s="7">
        <v>3.4</v>
      </c>
      <c r="E45" s="7">
        <v>0.6</v>
      </c>
      <c r="F45" s="7">
        <v>17.399999999999999</v>
      </c>
      <c r="G45" s="7">
        <v>5.9</v>
      </c>
      <c r="H45" s="7">
        <v>0.06</v>
      </c>
      <c r="I45" s="7">
        <v>0</v>
      </c>
      <c r="J45" s="7">
        <v>0</v>
      </c>
      <c r="K45" s="7">
        <v>0.5</v>
      </c>
      <c r="L45" s="7">
        <v>8</v>
      </c>
      <c r="M45" s="7">
        <v>31</v>
      </c>
      <c r="N45" s="7">
        <v>12</v>
      </c>
      <c r="O45" s="7">
        <v>0.72</v>
      </c>
    </row>
    <row r="46" spans="1:15" ht="16.5">
      <c r="A46" s="6"/>
      <c r="B46" s="15" t="s">
        <v>25</v>
      </c>
      <c r="C46" s="10"/>
      <c r="D46" s="13">
        <f>SUM(D41:D45)</f>
        <v>25.75</v>
      </c>
      <c r="E46" s="13">
        <f t="shared" ref="E46:O46" si="4">SUM(E41:E45)</f>
        <v>29.8</v>
      </c>
      <c r="F46" s="13">
        <f t="shared" si="4"/>
        <v>49</v>
      </c>
      <c r="G46" s="13">
        <f t="shared" si="4"/>
        <v>489.9</v>
      </c>
      <c r="H46" s="13">
        <f t="shared" si="4"/>
        <v>0.35</v>
      </c>
      <c r="I46" s="13">
        <f t="shared" si="4"/>
        <v>25.15</v>
      </c>
      <c r="J46" s="13">
        <f t="shared" si="4"/>
        <v>8.4999999999999992E-2</v>
      </c>
      <c r="K46" s="13">
        <f t="shared" si="4"/>
        <v>1.6</v>
      </c>
      <c r="L46" s="13">
        <f t="shared" si="4"/>
        <v>282</v>
      </c>
      <c r="M46" s="13">
        <f t="shared" si="4"/>
        <v>364</v>
      </c>
      <c r="N46" s="13">
        <f t="shared" si="4"/>
        <v>86.1</v>
      </c>
      <c r="O46" s="13">
        <f t="shared" si="4"/>
        <v>6.14</v>
      </c>
    </row>
    <row r="47" spans="1:15" ht="28.5">
      <c r="A47" s="6"/>
      <c r="B47" s="37" t="s">
        <v>65</v>
      </c>
      <c r="C47" s="10"/>
      <c r="D47" s="35">
        <f>SUM(D46+D38+D30+D22+D14)</f>
        <v>114.63999999999999</v>
      </c>
      <c r="E47" s="35">
        <f t="shared" ref="E47:O47" si="5">SUM(E46+E38+E30+E22+E14)</f>
        <v>120.15</v>
      </c>
      <c r="F47" s="35">
        <f t="shared" si="5"/>
        <v>355.49999999999994</v>
      </c>
      <c r="G47" s="35">
        <f t="shared" si="5"/>
        <v>2558.5899999999997</v>
      </c>
      <c r="H47" s="35">
        <f t="shared" si="5"/>
        <v>2.65</v>
      </c>
      <c r="I47" s="35">
        <f t="shared" si="5"/>
        <v>73.39</v>
      </c>
      <c r="J47" s="35">
        <f t="shared" si="5"/>
        <v>92.641999999999996</v>
      </c>
      <c r="K47" s="35">
        <f t="shared" si="5"/>
        <v>18.464500000000001</v>
      </c>
      <c r="L47" s="35">
        <f t="shared" si="5"/>
        <v>1081.4000000000001</v>
      </c>
      <c r="M47" s="35">
        <f t="shared" si="5"/>
        <v>1722.26</v>
      </c>
      <c r="N47" s="35">
        <f t="shared" si="5"/>
        <v>480.95000000000005</v>
      </c>
      <c r="O47" s="35">
        <f t="shared" si="5"/>
        <v>23.040000000000003</v>
      </c>
    </row>
    <row r="48" spans="1:15" ht="28.5">
      <c r="A48" s="6"/>
      <c r="B48" s="36" t="s">
        <v>48</v>
      </c>
      <c r="C48" s="10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</row>
    <row r="49" spans="1:15" ht="16.5">
      <c r="A49" s="6"/>
      <c r="B49" s="36" t="s">
        <v>19</v>
      </c>
      <c r="C49" s="10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6.5">
      <c r="A50" s="6"/>
      <c r="B50" s="36" t="s">
        <v>20</v>
      </c>
      <c r="C50" s="10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45">
      <c r="A51" s="6">
        <v>98</v>
      </c>
      <c r="B51" s="16" t="s">
        <v>49</v>
      </c>
      <c r="C51" s="10" t="s">
        <v>22</v>
      </c>
      <c r="D51" s="7">
        <v>6.2</v>
      </c>
      <c r="E51" s="7">
        <v>8.5</v>
      </c>
      <c r="F51" s="7">
        <v>31</v>
      </c>
      <c r="G51" s="7">
        <v>222</v>
      </c>
      <c r="H51" s="7">
        <v>0.08</v>
      </c>
      <c r="I51" s="7">
        <v>1.4</v>
      </c>
      <c r="J51" s="7">
        <v>0.06</v>
      </c>
      <c r="K51" s="7">
        <v>0.5</v>
      </c>
      <c r="L51" s="7">
        <v>133</v>
      </c>
      <c r="M51" s="7">
        <v>121</v>
      </c>
      <c r="N51" s="7">
        <v>20</v>
      </c>
      <c r="O51" s="7">
        <v>0.44</v>
      </c>
    </row>
    <row r="52" spans="1:15" ht="75">
      <c r="A52" s="6">
        <v>501</v>
      </c>
      <c r="B52" s="29" t="s">
        <v>71</v>
      </c>
      <c r="C52" s="10">
        <v>200</v>
      </c>
      <c r="D52" s="7">
        <v>3.2</v>
      </c>
      <c r="E52" s="7">
        <v>2.7</v>
      </c>
      <c r="F52" s="7">
        <v>15.9</v>
      </c>
      <c r="G52" s="7">
        <v>79</v>
      </c>
      <c r="H52" s="7">
        <v>0.04</v>
      </c>
      <c r="I52" s="7">
        <v>1.3</v>
      </c>
      <c r="J52" s="7">
        <v>0.02</v>
      </c>
      <c r="K52" s="7">
        <v>0</v>
      </c>
      <c r="L52" s="7">
        <v>126</v>
      </c>
      <c r="M52" s="7">
        <v>90</v>
      </c>
      <c r="N52" s="7">
        <v>14</v>
      </c>
      <c r="O52" s="7">
        <v>0.1</v>
      </c>
    </row>
    <row r="53" spans="1:15" s="3" customFormat="1" ht="45">
      <c r="A53" s="6">
        <v>100</v>
      </c>
      <c r="B53" s="19" t="s">
        <v>70</v>
      </c>
      <c r="C53" s="20">
        <v>15</v>
      </c>
      <c r="D53" s="7">
        <v>3.8</v>
      </c>
      <c r="E53" s="7">
        <v>3</v>
      </c>
      <c r="F53" s="7">
        <v>0.2</v>
      </c>
      <c r="G53" s="7">
        <v>40</v>
      </c>
      <c r="H53" s="7">
        <v>6.0000000000000001E-3</v>
      </c>
      <c r="I53" s="7">
        <v>0.04</v>
      </c>
      <c r="J53" s="7">
        <v>0.03</v>
      </c>
      <c r="K53" s="7">
        <v>4.4999999999999997E-3</v>
      </c>
      <c r="L53" s="7">
        <v>78</v>
      </c>
      <c r="M53" s="7">
        <v>54</v>
      </c>
      <c r="N53" s="7">
        <v>3.75</v>
      </c>
      <c r="O53" s="7">
        <v>0.09</v>
      </c>
    </row>
    <row r="54" spans="1:15" ht="45">
      <c r="A54" s="6"/>
      <c r="B54" s="29" t="s">
        <v>67</v>
      </c>
      <c r="C54" s="20">
        <v>40</v>
      </c>
      <c r="D54" s="7">
        <v>3</v>
      </c>
      <c r="E54" s="7">
        <v>8.3000000000000007</v>
      </c>
      <c r="F54" s="7">
        <v>1.1000000000000001</v>
      </c>
      <c r="G54" s="7">
        <v>92.53</v>
      </c>
      <c r="H54" s="7">
        <v>0.03</v>
      </c>
      <c r="I54" s="32">
        <v>0.5</v>
      </c>
      <c r="J54" s="7">
        <v>2.5000000000000001E-2</v>
      </c>
      <c r="K54" s="7">
        <v>0.4</v>
      </c>
      <c r="L54" s="7">
        <v>135</v>
      </c>
      <c r="M54" s="7">
        <v>114</v>
      </c>
      <c r="N54" s="7">
        <v>23</v>
      </c>
      <c r="O54" s="7">
        <v>0.4</v>
      </c>
    </row>
    <row r="55" spans="1:15" ht="16.5">
      <c r="A55" s="6">
        <v>300</v>
      </c>
      <c r="B55" s="19" t="s">
        <v>58</v>
      </c>
      <c r="C55" s="20">
        <v>40</v>
      </c>
      <c r="D55" s="7">
        <v>5.0999999999999996</v>
      </c>
      <c r="E55" s="7">
        <v>8.6999999999999993</v>
      </c>
      <c r="F55" s="7">
        <v>1.5</v>
      </c>
      <c r="G55" s="7">
        <v>106</v>
      </c>
      <c r="H55" s="7">
        <v>0.04</v>
      </c>
      <c r="I55" s="7">
        <v>0.2</v>
      </c>
      <c r="J55" s="7">
        <v>0.13</v>
      </c>
      <c r="K55" s="7">
        <v>0.3</v>
      </c>
      <c r="L55" s="7">
        <v>53</v>
      </c>
      <c r="M55" s="7">
        <v>100</v>
      </c>
      <c r="N55" s="7">
        <v>8</v>
      </c>
      <c r="O55" s="7">
        <v>1</v>
      </c>
    </row>
    <row r="56" spans="1:15" ht="30">
      <c r="A56" s="6"/>
      <c r="B56" s="16" t="s">
        <v>37</v>
      </c>
      <c r="C56" s="10">
        <v>36</v>
      </c>
      <c r="D56" s="7">
        <v>3.4</v>
      </c>
      <c r="E56" s="7">
        <v>0.6</v>
      </c>
      <c r="F56" s="7">
        <v>17.399999999999999</v>
      </c>
      <c r="G56" s="7">
        <v>5.9</v>
      </c>
      <c r="H56" s="7">
        <v>0.06</v>
      </c>
      <c r="I56" s="7">
        <v>0</v>
      </c>
      <c r="J56" s="7">
        <v>0</v>
      </c>
      <c r="K56" s="7">
        <v>0.5</v>
      </c>
      <c r="L56" s="7">
        <v>8</v>
      </c>
      <c r="M56" s="7">
        <v>31</v>
      </c>
      <c r="N56" s="7">
        <v>12</v>
      </c>
      <c r="O56" s="7">
        <v>0.72</v>
      </c>
    </row>
    <row r="57" spans="1:15" ht="16.5">
      <c r="A57" s="6"/>
      <c r="B57" s="15" t="s">
        <v>25</v>
      </c>
      <c r="C57" s="10"/>
      <c r="D57" s="13">
        <f>SUM(D51:D56)</f>
        <v>24.699999999999996</v>
      </c>
      <c r="E57" s="13">
        <f t="shared" ref="E57:O57" si="6">SUM(E51:E56)</f>
        <v>31.8</v>
      </c>
      <c r="F57" s="13">
        <f t="shared" si="6"/>
        <v>67.099999999999994</v>
      </c>
      <c r="G57" s="13">
        <f t="shared" si="6"/>
        <v>545.42999999999995</v>
      </c>
      <c r="H57" s="13">
        <f t="shared" si="6"/>
        <v>0.25600000000000001</v>
      </c>
      <c r="I57" s="13">
        <f t="shared" si="6"/>
        <v>3.4400000000000004</v>
      </c>
      <c r="J57" s="13">
        <f t="shared" si="6"/>
        <v>0.26500000000000001</v>
      </c>
      <c r="K57" s="13">
        <f t="shared" si="6"/>
        <v>1.7044999999999999</v>
      </c>
      <c r="L57" s="13">
        <f t="shared" si="6"/>
        <v>533</v>
      </c>
      <c r="M57" s="13">
        <f t="shared" si="6"/>
        <v>510</v>
      </c>
      <c r="N57" s="13">
        <f t="shared" si="6"/>
        <v>80.75</v>
      </c>
      <c r="O57" s="13">
        <f t="shared" si="6"/>
        <v>2.75</v>
      </c>
    </row>
    <row r="58" spans="1:15" ht="16.5">
      <c r="A58" s="6"/>
      <c r="B58" s="36" t="s">
        <v>28</v>
      </c>
      <c r="C58" s="10"/>
      <c r="D58" s="7"/>
      <c r="E58" s="7"/>
      <c r="F58" s="7"/>
      <c r="G58" s="12"/>
      <c r="H58" s="7"/>
      <c r="I58" s="7"/>
      <c r="J58" s="7"/>
      <c r="K58" s="7"/>
      <c r="L58" s="7"/>
      <c r="M58" s="7"/>
      <c r="N58" s="7"/>
      <c r="O58" s="14"/>
    </row>
    <row r="59" spans="1:15" ht="16.5">
      <c r="A59" s="6"/>
      <c r="B59" s="36" t="s">
        <v>20</v>
      </c>
      <c r="C59" s="10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ht="45">
      <c r="A60" s="30" t="s">
        <v>73</v>
      </c>
      <c r="B60" s="29" t="s">
        <v>72</v>
      </c>
      <c r="C60" s="10">
        <v>250</v>
      </c>
      <c r="D60" s="7">
        <v>8.6999999999999993</v>
      </c>
      <c r="E60" s="7">
        <v>4.0999999999999996</v>
      </c>
      <c r="F60" s="7">
        <v>5.6</v>
      </c>
      <c r="G60" s="7">
        <v>126.5</v>
      </c>
      <c r="H60" s="7">
        <v>0.11</v>
      </c>
      <c r="I60" s="7">
        <v>10.75</v>
      </c>
      <c r="J60" s="7">
        <v>73.400000000000006</v>
      </c>
      <c r="K60" s="7">
        <v>1.8</v>
      </c>
      <c r="L60" s="7">
        <v>25.83</v>
      </c>
      <c r="M60" s="7">
        <v>1.85</v>
      </c>
      <c r="N60" s="7">
        <v>20.29</v>
      </c>
      <c r="O60" s="7">
        <v>0.89</v>
      </c>
    </row>
    <row r="61" spans="1:15" ht="16.5">
      <c r="A61" s="6">
        <v>503</v>
      </c>
      <c r="B61" s="29" t="s">
        <v>27</v>
      </c>
      <c r="C61" s="10">
        <v>200</v>
      </c>
      <c r="D61" s="7">
        <v>1.4</v>
      </c>
      <c r="E61" s="7">
        <v>0</v>
      </c>
      <c r="F61" s="7">
        <v>29</v>
      </c>
      <c r="G61" s="7">
        <v>122</v>
      </c>
      <c r="H61" s="7">
        <v>0</v>
      </c>
      <c r="I61" s="7">
        <v>0</v>
      </c>
      <c r="J61" s="7">
        <v>0</v>
      </c>
      <c r="K61" s="7">
        <v>0</v>
      </c>
      <c r="L61" s="7">
        <v>1</v>
      </c>
      <c r="M61" s="7">
        <v>0</v>
      </c>
      <c r="N61" s="7">
        <v>0</v>
      </c>
      <c r="O61" s="7">
        <v>0.1</v>
      </c>
    </row>
    <row r="62" spans="1:15" ht="16.5">
      <c r="A62" s="6">
        <v>517</v>
      </c>
      <c r="B62" s="19" t="s">
        <v>59</v>
      </c>
      <c r="C62" s="20">
        <v>125</v>
      </c>
      <c r="D62" s="7">
        <v>6.25</v>
      </c>
      <c r="E62" s="7">
        <v>4</v>
      </c>
      <c r="F62" s="7">
        <v>11</v>
      </c>
      <c r="G62" s="7">
        <v>109</v>
      </c>
      <c r="H62" s="7">
        <v>0.04</v>
      </c>
      <c r="I62" s="7">
        <v>0.75</v>
      </c>
      <c r="J62" s="7">
        <v>2.5000000000000001E-2</v>
      </c>
      <c r="K62" s="7">
        <v>0</v>
      </c>
      <c r="L62" s="7">
        <v>149</v>
      </c>
      <c r="M62" s="7">
        <v>114</v>
      </c>
      <c r="N62" s="7">
        <v>17.5</v>
      </c>
      <c r="O62" s="7">
        <v>0.12</v>
      </c>
    </row>
    <row r="63" spans="1:15" s="3" customFormat="1" ht="30">
      <c r="A63" s="6"/>
      <c r="B63" s="16" t="s">
        <v>37</v>
      </c>
      <c r="C63" s="10">
        <v>36</v>
      </c>
      <c r="D63" s="7">
        <v>3.4</v>
      </c>
      <c r="E63" s="7">
        <v>0.6</v>
      </c>
      <c r="F63" s="7">
        <v>17.399999999999999</v>
      </c>
      <c r="G63" s="7">
        <v>5.9</v>
      </c>
      <c r="H63" s="7">
        <v>0.06</v>
      </c>
      <c r="I63" s="7">
        <v>0</v>
      </c>
      <c r="J63" s="7">
        <v>0</v>
      </c>
      <c r="K63" s="7">
        <v>0.5</v>
      </c>
      <c r="L63" s="7">
        <v>8</v>
      </c>
      <c r="M63" s="7">
        <v>31</v>
      </c>
      <c r="N63" s="7">
        <v>12</v>
      </c>
      <c r="O63" s="7">
        <v>0.72</v>
      </c>
    </row>
    <row r="64" spans="1:15" ht="16.5">
      <c r="A64" s="6"/>
      <c r="B64" s="15" t="s">
        <v>25</v>
      </c>
      <c r="C64" s="10"/>
      <c r="D64" s="13">
        <f>SUM(D60:D63)</f>
        <v>19.75</v>
      </c>
      <c r="E64" s="13">
        <f t="shared" ref="E64:O64" si="7">SUM(E60:E63)</f>
        <v>8.6999999999999993</v>
      </c>
      <c r="F64" s="13">
        <f t="shared" si="7"/>
        <v>63</v>
      </c>
      <c r="G64" s="13">
        <f t="shared" si="7"/>
        <v>363.4</v>
      </c>
      <c r="H64" s="13">
        <f t="shared" si="7"/>
        <v>0.21</v>
      </c>
      <c r="I64" s="13">
        <f t="shared" si="7"/>
        <v>11.5</v>
      </c>
      <c r="J64" s="13">
        <f t="shared" si="7"/>
        <v>73.425000000000011</v>
      </c>
      <c r="K64" s="13">
        <f t="shared" si="7"/>
        <v>2.2999999999999998</v>
      </c>
      <c r="L64" s="13">
        <f t="shared" si="7"/>
        <v>183.82999999999998</v>
      </c>
      <c r="M64" s="13">
        <f t="shared" si="7"/>
        <v>146.85</v>
      </c>
      <c r="N64" s="13">
        <f t="shared" si="7"/>
        <v>49.79</v>
      </c>
      <c r="O64" s="13">
        <f t="shared" si="7"/>
        <v>1.8299999999999998</v>
      </c>
    </row>
    <row r="65" spans="1:15" ht="16.5">
      <c r="A65" s="6"/>
      <c r="B65" s="36" t="s">
        <v>38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6.5">
      <c r="A66" s="6"/>
      <c r="B66" s="36" t="s">
        <v>20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38.25">
      <c r="A67" s="17">
        <v>406</v>
      </c>
      <c r="B67" s="18" t="s">
        <v>50</v>
      </c>
      <c r="C67" s="18">
        <v>210</v>
      </c>
      <c r="D67" s="18">
        <v>16</v>
      </c>
      <c r="E67" s="18">
        <v>16</v>
      </c>
      <c r="F67" s="18">
        <v>38</v>
      </c>
      <c r="G67" s="18">
        <v>359</v>
      </c>
      <c r="H67" s="18">
        <v>0.03</v>
      </c>
      <c r="I67" s="18">
        <v>1.3</v>
      </c>
      <c r="J67" s="18">
        <v>0.01</v>
      </c>
      <c r="K67" s="18">
        <v>5.4</v>
      </c>
      <c r="L67" s="18">
        <v>33</v>
      </c>
      <c r="M67" s="18">
        <v>133</v>
      </c>
      <c r="N67" s="18">
        <v>31</v>
      </c>
      <c r="O67" s="18">
        <v>1.3</v>
      </c>
    </row>
    <row r="68" spans="1:15" s="3" customFormat="1" ht="16.5">
      <c r="A68" s="6">
        <v>112</v>
      </c>
      <c r="B68" s="16" t="s">
        <v>61</v>
      </c>
      <c r="C68" s="10">
        <v>150</v>
      </c>
      <c r="D68" s="7">
        <v>0.6</v>
      </c>
      <c r="E68" s="7">
        <v>0.5</v>
      </c>
      <c r="F68" s="7">
        <v>15.4</v>
      </c>
      <c r="G68" s="7">
        <v>70.5</v>
      </c>
      <c r="H68" s="7">
        <v>0.03</v>
      </c>
      <c r="I68" s="7">
        <v>7</v>
      </c>
      <c r="J68" s="7">
        <v>0</v>
      </c>
      <c r="K68" s="7">
        <v>0.6</v>
      </c>
      <c r="L68" s="7">
        <v>28</v>
      </c>
      <c r="M68" s="7">
        <v>24</v>
      </c>
      <c r="N68" s="7">
        <v>18</v>
      </c>
      <c r="O68" s="7">
        <v>3.4</v>
      </c>
    </row>
    <row r="69" spans="1:15" s="3" customFormat="1" ht="30">
      <c r="A69" s="6">
        <v>516</v>
      </c>
      <c r="B69" s="50" t="s">
        <v>74</v>
      </c>
      <c r="C69" s="10">
        <v>200</v>
      </c>
      <c r="D69" s="7">
        <v>5.4</v>
      </c>
      <c r="E69" s="7">
        <v>5</v>
      </c>
      <c r="F69" s="7">
        <v>21.6</v>
      </c>
      <c r="G69" s="7">
        <v>158</v>
      </c>
      <c r="H69" s="7">
        <v>0.06</v>
      </c>
      <c r="I69" s="7">
        <v>1.8</v>
      </c>
      <c r="J69" s="7">
        <v>44</v>
      </c>
      <c r="K69" s="7">
        <v>0</v>
      </c>
      <c r="L69" s="7">
        <v>242</v>
      </c>
      <c r="M69" s="7">
        <v>1.4</v>
      </c>
      <c r="N69" s="7">
        <v>30</v>
      </c>
      <c r="O69" s="7">
        <v>0.2</v>
      </c>
    </row>
    <row r="70" spans="1:15" ht="30">
      <c r="A70" s="6"/>
      <c r="B70" s="16" t="s">
        <v>24</v>
      </c>
      <c r="C70" s="10">
        <v>38</v>
      </c>
      <c r="D70" s="7">
        <v>3.4</v>
      </c>
      <c r="E70" s="7">
        <v>0.6</v>
      </c>
      <c r="F70" s="7">
        <v>17.399999999999999</v>
      </c>
      <c r="G70" s="7">
        <v>5.9</v>
      </c>
      <c r="H70" s="7">
        <v>0.06</v>
      </c>
      <c r="I70" s="7">
        <v>0</v>
      </c>
      <c r="J70" s="7">
        <v>0</v>
      </c>
      <c r="K70" s="7">
        <v>0.5</v>
      </c>
      <c r="L70" s="7">
        <v>8</v>
      </c>
      <c r="M70" s="7">
        <v>31</v>
      </c>
      <c r="N70" s="7">
        <v>12</v>
      </c>
      <c r="O70" s="7">
        <v>0.72</v>
      </c>
    </row>
    <row r="71" spans="1:15" ht="16.5">
      <c r="A71" s="6"/>
      <c r="B71" s="15" t="s">
        <v>25</v>
      </c>
      <c r="C71" s="10"/>
      <c r="D71" s="13">
        <f>SUM(D67:D70)</f>
        <v>25.4</v>
      </c>
      <c r="E71" s="13">
        <f t="shared" ref="E71:O71" si="8">SUM(E67:E70)</f>
        <v>22.1</v>
      </c>
      <c r="F71" s="13">
        <f t="shared" si="8"/>
        <v>92.4</v>
      </c>
      <c r="G71" s="13">
        <f t="shared" si="8"/>
        <v>593.4</v>
      </c>
      <c r="H71" s="13">
        <f t="shared" si="8"/>
        <v>0.18</v>
      </c>
      <c r="I71" s="13">
        <f t="shared" si="8"/>
        <v>10.100000000000001</v>
      </c>
      <c r="J71" s="13">
        <f t="shared" si="8"/>
        <v>44.01</v>
      </c>
      <c r="K71" s="13">
        <f t="shared" si="8"/>
        <v>6.5</v>
      </c>
      <c r="L71" s="13">
        <f t="shared" si="8"/>
        <v>311</v>
      </c>
      <c r="M71" s="13">
        <f t="shared" si="8"/>
        <v>189.4</v>
      </c>
      <c r="N71" s="13">
        <f t="shared" si="8"/>
        <v>91</v>
      </c>
      <c r="O71" s="13">
        <f t="shared" si="8"/>
        <v>5.62</v>
      </c>
    </row>
    <row r="72" spans="1:15" ht="16.5">
      <c r="A72" s="6"/>
      <c r="B72" s="15" t="s">
        <v>40</v>
      </c>
      <c r="C72" s="10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ht="38.25">
      <c r="A73" s="17" t="s">
        <v>75</v>
      </c>
      <c r="B73" s="18" t="s">
        <v>26</v>
      </c>
      <c r="C73" s="18">
        <v>180</v>
      </c>
      <c r="D73" s="18">
        <v>3.83</v>
      </c>
      <c r="E73" s="38">
        <v>7.27</v>
      </c>
      <c r="F73" s="18">
        <v>27.95</v>
      </c>
      <c r="G73" s="18">
        <v>192.5</v>
      </c>
      <c r="H73" s="18">
        <v>0.14000000000000001</v>
      </c>
      <c r="I73" s="18">
        <v>15.8</v>
      </c>
      <c r="J73" s="18">
        <v>36</v>
      </c>
      <c r="K73" s="18">
        <v>2.7</v>
      </c>
      <c r="L73" s="18">
        <v>70</v>
      </c>
      <c r="M73" s="18">
        <v>3.9</v>
      </c>
      <c r="N73" s="18">
        <v>36</v>
      </c>
      <c r="O73" s="18">
        <v>1.08</v>
      </c>
    </row>
    <row r="74" spans="1:15" ht="25.5">
      <c r="A74" s="17">
        <v>345</v>
      </c>
      <c r="B74" s="18" t="s">
        <v>52</v>
      </c>
      <c r="C74" s="18" t="s">
        <v>43</v>
      </c>
      <c r="D74" s="18">
        <v>11.12</v>
      </c>
      <c r="E74" s="18">
        <v>1.68</v>
      </c>
      <c r="F74" s="18">
        <v>7.68</v>
      </c>
      <c r="G74" s="18">
        <v>90.4</v>
      </c>
      <c r="H74" s="18">
        <v>0.56000000000000005</v>
      </c>
      <c r="I74" s="18">
        <v>0.32</v>
      </c>
      <c r="J74" s="18">
        <v>1.6E-2</v>
      </c>
      <c r="K74" s="18">
        <v>0.8</v>
      </c>
      <c r="L74" s="18">
        <v>28</v>
      </c>
      <c r="M74" s="18">
        <v>128</v>
      </c>
      <c r="N74" s="18">
        <v>18.399999999999999</v>
      </c>
      <c r="O74" s="18">
        <v>0.48</v>
      </c>
    </row>
    <row r="75" spans="1:15" ht="30">
      <c r="A75" s="6">
        <v>508</v>
      </c>
      <c r="B75" s="29" t="s">
        <v>53</v>
      </c>
      <c r="C75" s="10">
        <v>200</v>
      </c>
      <c r="D75" s="7">
        <v>0.5</v>
      </c>
      <c r="E75" s="7">
        <v>0</v>
      </c>
      <c r="F75" s="7">
        <v>27</v>
      </c>
      <c r="G75" s="7">
        <v>110</v>
      </c>
      <c r="H75" s="7">
        <v>0.01</v>
      </c>
      <c r="I75" s="7">
        <v>0.5</v>
      </c>
      <c r="J75" s="7">
        <v>0</v>
      </c>
      <c r="K75" s="7">
        <v>0</v>
      </c>
      <c r="L75" s="7">
        <v>28</v>
      </c>
      <c r="M75" s="7">
        <v>19</v>
      </c>
      <c r="N75" s="7">
        <v>7</v>
      </c>
      <c r="O75" s="7">
        <v>1.5</v>
      </c>
    </row>
    <row r="76" spans="1:15" s="3" customFormat="1" ht="16.5">
      <c r="A76" s="6">
        <v>112</v>
      </c>
      <c r="B76" s="29" t="s">
        <v>60</v>
      </c>
      <c r="C76" s="10">
        <v>150</v>
      </c>
      <c r="D76" s="7">
        <v>0.6</v>
      </c>
      <c r="E76" s="7">
        <v>0.6</v>
      </c>
      <c r="F76" s="7">
        <v>14.7</v>
      </c>
      <c r="G76" s="7">
        <v>70.5</v>
      </c>
      <c r="H76" s="7">
        <v>4.4999999999999998E-2</v>
      </c>
      <c r="I76" s="7">
        <v>15</v>
      </c>
      <c r="J76" s="7">
        <v>0</v>
      </c>
      <c r="K76" s="7">
        <v>3</v>
      </c>
      <c r="L76" s="7">
        <v>24</v>
      </c>
      <c r="M76" s="7">
        <v>16.5</v>
      </c>
      <c r="N76" s="7">
        <v>13.5</v>
      </c>
      <c r="O76" s="7">
        <v>3.3</v>
      </c>
    </row>
    <row r="77" spans="1:15" ht="30">
      <c r="A77" s="6"/>
      <c r="B77" s="16" t="s">
        <v>24</v>
      </c>
      <c r="C77" s="10">
        <v>36</v>
      </c>
      <c r="D77" s="7">
        <v>3.4</v>
      </c>
      <c r="E77" s="7">
        <v>0.6</v>
      </c>
      <c r="F77" s="7">
        <v>17.399999999999999</v>
      </c>
      <c r="G77" s="7">
        <v>5.9</v>
      </c>
      <c r="H77" s="7">
        <v>0.06</v>
      </c>
      <c r="I77" s="7">
        <v>0</v>
      </c>
      <c r="J77" s="7">
        <v>0</v>
      </c>
      <c r="K77" s="7">
        <v>0.5</v>
      </c>
      <c r="L77" s="7">
        <v>8</v>
      </c>
      <c r="M77" s="7">
        <v>31</v>
      </c>
      <c r="N77" s="7">
        <v>12</v>
      </c>
      <c r="O77" s="7">
        <v>0.72</v>
      </c>
    </row>
    <row r="78" spans="1:15" ht="16.5">
      <c r="A78" s="6"/>
      <c r="B78" s="15" t="s">
        <v>25</v>
      </c>
      <c r="C78" s="10"/>
      <c r="D78" s="13">
        <f>SUM(D73:D77)</f>
        <v>19.45</v>
      </c>
      <c r="E78" s="13">
        <f t="shared" ref="E78:O78" si="9">SUM(E73:E77)</f>
        <v>10.149999999999999</v>
      </c>
      <c r="F78" s="13">
        <f t="shared" si="9"/>
        <v>94.72999999999999</v>
      </c>
      <c r="G78" s="13">
        <f t="shared" si="9"/>
        <v>469.29999999999995</v>
      </c>
      <c r="H78" s="13">
        <f t="shared" si="9"/>
        <v>0.81500000000000017</v>
      </c>
      <c r="I78" s="13">
        <f t="shared" si="9"/>
        <v>31.62</v>
      </c>
      <c r="J78" s="13">
        <f t="shared" si="9"/>
        <v>36.015999999999998</v>
      </c>
      <c r="K78" s="13">
        <f t="shared" si="9"/>
        <v>7</v>
      </c>
      <c r="L78" s="13">
        <f t="shared" si="9"/>
        <v>158</v>
      </c>
      <c r="M78" s="13">
        <f t="shared" si="9"/>
        <v>198.4</v>
      </c>
      <c r="N78" s="13">
        <f t="shared" si="9"/>
        <v>86.9</v>
      </c>
      <c r="O78" s="13">
        <f t="shared" si="9"/>
        <v>7.0799999999999992</v>
      </c>
    </row>
    <row r="79" spans="1:15" ht="16.5">
      <c r="A79" s="6"/>
      <c r="B79" s="36" t="s">
        <v>42</v>
      </c>
      <c r="C79" s="10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1:15" ht="16.5">
      <c r="A80" s="6"/>
      <c r="B80" s="36" t="s">
        <v>20</v>
      </c>
      <c r="C80" s="10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 ht="30">
      <c r="A81" s="6">
        <v>395</v>
      </c>
      <c r="B81" s="15" t="s">
        <v>54</v>
      </c>
      <c r="C81" s="10" t="s">
        <v>30</v>
      </c>
      <c r="D81" s="7">
        <v>10.4</v>
      </c>
      <c r="E81" s="7">
        <v>20.9</v>
      </c>
      <c r="F81" s="7">
        <v>0</v>
      </c>
      <c r="G81" s="7">
        <v>230</v>
      </c>
      <c r="H81" s="7">
        <v>0.14000000000000001</v>
      </c>
      <c r="I81" s="7">
        <v>0</v>
      </c>
      <c r="J81" s="7">
        <v>0</v>
      </c>
      <c r="K81" s="7">
        <v>0.4</v>
      </c>
      <c r="L81" s="7">
        <v>31</v>
      </c>
      <c r="M81" s="7">
        <v>134</v>
      </c>
      <c r="N81" s="7">
        <v>17</v>
      </c>
      <c r="O81" s="7">
        <v>1.6</v>
      </c>
    </row>
    <row r="82" spans="1:15" ht="45">
      <c r="A82" s="6">
        <v>418</v>
      </c>
      <c r="B82" s="16" t="s">
        <v>51</v>
      </c>
      <c r="C82" s="10" t="s">
        <v>22</v>
      </c>
      <c r="D82" s="7">
        <v>17.55</v>
      </c>
      <c r="E82" s="7">
        <v>5.4</v>
      </c>
      <c r="F82" s="7">
        <v>34.92</v>
      </c>
      <c r="G82" s="7">
        <v>258.3</v>
      </c>
      <c r="H82" s="7">
        <v>0.38</v>
      </c>
      <c r="I82" s="7">
        <v>0</v>
      </c>
      <c r="J82" s="7">
        <v>2.7E-2</v>
      </c>
      <c r="K82" s="7">
        <v>0</v>
      </c>
      <c r="L82" s="7">
        <v>100.8</v>
      </c>
      <c r="M82" s="7">
        <v>281.7</v>
      </c>
      <c r="N82" s="7">
        <v>94.5</v>
      </c>
      <c r="O82" s="7">
        <v>5.94</v>
      </c>
    </row>
    <row r="83" spans="1:15" s="3" customFormat="1" ht="16.5">
      <c r="A83" s="6">
        <v>112</v>
      </c>
      <c r="B83" s="29" t="s">
        <v>63</v>
      </c>
      <c r="C83" s="10">
        <v>150</v>
      </c>
      <c r="D83" s="7">
        <v>2.25</v>
      </c>
      <c r="E83" s="7">
        <v>0.75</v>
      </c>
      <c r="F83" s="7">
        <v>31.5</v>
      </c>
      <c r="G83" s="7">
        <v>144</v>
      </c>
      <c r="H83" s="7">
        <v>0.06</v>
      </c>
      <c r="I83" s="7">
        <v>15</v>
      </c>
      <c r="J83" s="7">
        <v>0</v>
      </c>
      <c r="K83" s="7">
        <v>0.6</v>
      </c>
      <c r="L83" s="7">
        <v>12</v>
      </c>
      <c r="M83" s="7">
        <v>42</v>
      </c>
      <c r="N83" s="7">
        <v>63</v>
      </c>
      <c r="O83" s="7">
        <v>0.9</v>
      </c>
    </row>
    <row r="84" spans="1:15" ht="45">
      <c r="A84" s="6">
        <v>293</v>
      </c>
      <c r="B84" s="16" t="s">
        <v>36</v>
      </c>
      <c r="C84" s="10">
        <v>200</v>
      </c>
      <c r="D84" s="7">
        <v>2</v>
      </c>
      <c r="E84" s="7">
        <v>0.2</v>
      </c>
      <c r="F84" s="7">
        <v>5.8</v>
      </c>
      <c r="G84" s="7">
        <v>36</v>
      </c>
      <c r="H84" s="7">
        <v>0.02</v>
      </c>
      <c r="I84" s="7">
        <v>4</v>
      </c>
      <c r="J84" s="7">
        <v>0</v>
      </c>
      <c r="K84" s="7">
        <v>0</v>
      </c>
      <c r="L84" s="7">
        <v>14</v>
      </c>
      <c r="M84" s="7">
        <v>0</v>
      </c>
      <c r="N84" s="7">
        <v>0</v>
      </c>
      <c r="O84" s="7">
        <v>2.8</v>
      </c>
    </row>
    <row r="85" spans="1:15" ht="30">
      <c r="A85" s="6"/>
      <c r="B85" s="16" t="s">
        <v>24</v>
      </c>
      <c r="C85" s="10">
        <v>36</v>
      </c>
      <c r="D85" s="7">
        <v>3.4</v>
      </c>
      <c r="E85" s="7">
        <v>0.6</v>
      </c>
      <c r="F85" s="7">
        <v>17.399999999999999</v>
      </c>
      <c r="G85" s="7">
        <v>5.9</v>
      </c>
      <c r="H85" s="7">
        <v>0.06</v>
      </c>
      <c r="I85" s="7">
        <v>0</v>
      </c>
      <c r="J85" s="7">
        <v>0</v>
      </c>
      <c r="K85" s="7">
        <v>0.5</v>
      </c>
      <c r="L85" s="7">
        <v>8</v>
      </c>
      <c r="M85" s="7">
        <v>31</v>
      </c>
      <c r="N85" s="7">
        <v>12</v>
      </c>
      <c r="O85" s="7">
        <v>0.72</v>
      </c>
    </row>
    <row r="86" spans="1:15" ht="16.5">
      <c r="A86" s="6"/>
      <c r="B86" s="15" t="s">
        <v>25</v>
      </c>
      <c r="C86" s="10"/>
      <c r="D86" s="13">
        <f>SUM(D81:D85)</f>
        <v>35.6</v>
      </c>
      <c r="E86" s="13">
        <f t="shared" ref="E86:O86" si="10">SUM(E81:E85)</f>
        <v>27.849999999999998</v>
      </c>
      <c r="F86" s="13">
        <f t="shared" si="10"/>
        <v>89.62</v>
      </c>
      <c r="G86" s="13">
        <f t="shared" si="10"/>
        <v>674.19999999999993</v>
      </c>
      <c r="H86" s="13">
        <f t="shared" si="10"/>
        <v>0.66000000000000014</v>
      </c>
      <c r="I86" s="13">
        <f t="shared" si="10"/>
        <v>19</v>
      </c>
      <c r="J86" s="13">
        <f t="shared" si="10"/>
        <v>2.7E-2</v>
      </c>
      <c r="K86" s="13">
        <f t="shared" si="10"/>
        <v>1.5</v>
      </c>
      <c r="L86" s="13">
        <f t="shared" si="10"/>
        <v>165.8</v>
      </c>
      <c r="M86" s="13">
        <f t="shared" si="10"/>
        <v>488.7</v>
      </c>
      <c r="N86" s="13">
        <f t="shared" si="10"/>
        <v>186.5</v>
      </c>
      <c r="O86" s="13">
        <f t="shared" si="10"/>
        <v>11.960000000000003</v>
      </c>
    </row>
    <row r="87" spans="1:15" ht="42.75">
      <c r="A87" s="6"/>
      <c r="B87" s="37" t="s">
        <v>47</v>
      </c>
      <c r="C87" s="10"/>
      <c r="D87" s="13">
        <f>SUM(D86+D78+D71+D64+D57)</f>
        <v>124.89999999999998</v>
      </c>
      <c r="E87" s="13">
        <f t="shared" ref="E87:O87" si="11">SUM(E86+E78+E71+E64+E57)</f>
        <v>100.6</v>
      </c>
      <c r="F87" s="13">
        <f t="shared" si="11"/>
        <v>406.85</v>
      </c>
      <c r="G87" s="13">
        <f t="shared" si="11"/>
        <v>2645.73</v>
      </c>
      <c r="H87" s="13">
        <f t="shared" si="11"/>
        <v>2.1210000000000004</v>
      </c>
      <c r="I87" s="13">
        <f t="shared" si="11"/>
        <v>75.66</v>
      </c>
      <c r="J87" s="13">
        <f t="shared" si="11"/>
        <v>153.74299999999999</v>
      </c>
      <c r="K87" s="13">
        <f t="shared" si="11"/>
        <v>19.0045</v>
      </c>
      <c r="L87" s="13">
        <f t="shared" si="11"/>
        <v>1351.6299999999999</v>
      </c>
      <c r="M87" s="13">
        <f t="shared" si="11"/>
        <v>1533.35</v>
      </c>
      <c r="N87" s="13">
        <f t="shared" si="11"/>
        <v>494.94</v>
      </c>
      <c r="O87" s="13">
        <f t="shared" si="11"/>
        <v>29.240000000000002</v>
      </c>
    </row>
    <row r="88" spans="1:15" ht="28.5">
      <c r="A88" s="6"/>
      <c r="B88" s="37" t="s">
        <v>55</v>
      </c>
      <c r="C88" s="10"/>
      <c r="D88" s="13">
        <f>SUM(D87+D47)</f>
        <v>239.53999999999996</v>
      </c>
      <c r="E88" s="13">
        <f t="shared" ref="E88:O88" si="12">SUM(E87+E47)</f>
        <v>220.75</v>
      </c>
      <c r="F88" s="13">
        <f t="shared" si="12"/>
        <v>762.34999999999991</v>
      </c>
      <c r="G88" s="13">
        <f t="shared" si="12"/>
        <v>5204.32</v>
      </c>
      <c r="H88" s="13">
        <f t="shared" si="12"/>
        <v>4.7710000000000008</v>
      </c>
      <c r="I88" s="13">
        <f t="shared" si="12"/>
        <v>149.05000000000001</v>
      </c>
      <c r="J88" s="13">
        <f t="shared" si="12"/>
        <v>246.38499999999999</v>
      </c>
      <c r="K88" s="13">
        <f t="shared" si="12"/>
        <v>37.469000000000001</v>
      </c>
      <c r="L88" s="13">
        <f t="shared" si="12"/>
        <v>2433.0299999999997</v>
      </c>
      <c r="M88" s="13">
        <f t="shared" si="12"/>
        <v>3255.6099999999997</v>
      </c>
      <c r="N88" s="13">
        <f t="shared" si="12"/>
        <v>975.8900000000001</v>
      </c>
      <c r="O88" s="13">
        <f t="shared" si="12"/>
        <v>52.28</v>
      </c>
    </row>
    <row r="89" spans="1:15" ht="57">
      <c r="A89" s="6"/>
      <c r="B89" s="37" t="s">
        <v>76</v>
      </c>
      <c r="C89" s="10"/>
      <c r="D89" s="13">
        <v>154</v>
      </c>
      <c r="E89" s="13">
        <v>158</v>
      </c>
      <c r="F89" s="13">
        <v>670</v>
      </c>
      <c r="G89" s="13">
        <v>4700</v>
      </c>
      <c r="H89" s="13">
        <v>2.4</v>
      </c>
      <c r="I89" s="13">
        <v>120</v>
      </c>
      <c r="J89" s="13">
        <v>1.4</v>
      </c>
      <c r="K89" s="13">
        <v>20</v>
      </c>
      <c r="L89" s="13">
        <v>2200</v>
      </c>
      <c r="M89" s="13">
        <v>3300</v>
      </c>
      <c r="N89" s="13">
        <v>500</v>
      </c>
      <c r="O89" s="13">
        <v>24</v>
      </c>
    </row>
    <row r="90" spans="1:15" ht="28.5">
      <c r="A90" s="6"/>
      <c r="B90" s="37" t="s">
        <v>56</v>
      </c>
      <c r="C90" s="10"/>
      <c r="D90" s="7">
        <f>D88-D89</f>
        <v>85.539999999999964</v>
      </c>
      <c r="E90" s="7">
        <f t="shared" ref="E90:O90" si="13">E88-E89</f>
        <v>62.75</v>
      </c>
      <c r="F90" s="7">
        <f t="shared" si="13"/>
        <v>92.349999999999909</v>
      </c>
      <c r="G90" s="7">
        <f t="shared" si="13"/>
        <v>504.31999999999971</v>
      </c>
      <c r="H90" s="7">
        <f t="shared" si="13"/>
        <v>2.3710000000000009</v>
      </c>
      <c r="I90" s="7">
        <f t="shared" si="13"/>
        <v>29.050000000000011</v>
      </c>
      <c r="J90" s="7">
        <f t="shared" si="13"/>
        <v>244.98499999999999</v>
      </c>
      <c r="K90" s="7">
        <f t="shared" si="13"/>
        <v>17.469000000000001</v>
      </c>
      <c r="L90" s="7">
        <f t="shared" si="13"/>
        <v>233.02999999999975</v>
      </c>
      <c r="M90" s="7">
        <f t="shared" si="13"/>
        <v>-44.390000000000327</v>
      </c>
      <c r="N90" s="7">
        <f t="shared" si="13"/>
        <v>475.8900000000001</v>
      </c>
      <c r="O90" s="7">
        <f t="shared" si="13"/>
        <v>28.28</v>
      </c>
    </row>
    <row r="91" spans="1:15" ht="38.25">
      <c r="A91" s="3"/>
      <c r="B91" s="7"/>
      <c r="C91" s="7"/>
      <c r="D91" s="9" t="s">
        <v>7</v>
      </c>
      <c r="E91" s="9" t="s">
        <v>8</v>
      </c>
      <c r="F91" s="9" t="s">
        <v>9</v>
      </c>
      <c r="G91" s="9" t="s">
        <v>10</v>
      </c>
      <c r="H91" s="9" t="s">
        <v>11</v>
      </c>
      <c r="I91" s="9" t="s">
        <v>12</v>
      </c>
      <c r="J91" s="9" t="s">
        <v>13</v>
      </c>
      <c r="K91" s="9" t="s">
        <v>14</v>
      </c>
      <c r="L91" s="9" t="s">
        <v>15</v>
      </c>
      <c r="M91" s="9" t="s">
        <v>16</v>
      </c>
      <c r="N91" s="9" t="s">
        <v>17</v>
      </c>
      <c r="O91" s="9" t="s">
        <v>18</v>
      </c>
    </row>
    <row r="93" spans="1:15" ht="16.5">
      <c r="B93" s="39"/>
      <c r="C93" s="40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</row>
    <row r="94" spans="1:15" ht="16.5">
      <c r="B94" s="39"/>
      <c r="C94" s="40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</row>
    <row r="95" spans="1:15" ht="16.5">
      <c r="B95" s="39"/>
      <c r="C95" s="40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1:15" ht="16.5">
      <c r="B96" s="42"/>
      <c r="C96" s="42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</row>
    <row r="97" spans="2:15"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</row>
  </sheetData>
  <mergeCells count="6">
    <mergeCell ref="L2:O2"/>
    <mergeCell ref="A2:A3"/>
    <mergeCell ref="B2:B3"/>
    <mergeCell ref="C2:C3"/>
    <mergeCell ref="D2:F2"/>
    <mergeCell ref="H2:K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2020-08-10T05:03:49Z</dcterms:created>
  <dcterms:modified xsi:type="dcterms:W3CDTF">2020-08-13T08:29:52Z</dcterms:modified>
</cp:coreProperties>
</file>